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dewi\Downloads\"/>
    </mc:Choice>
  </mc:AlternateContent>
  <xr:revisionPtr revIDLastSave="0" documentId="8_{8864DA35-BCC6-4242-9561-480161AC148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/>
  <c r="D25" i="1"/>
  <c r="C25" i="1"/>
  <c r="D24" i="1"/>
  <c r="C2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 s="1"/>
  <c r="E4" i="1"/>
</calcChain>
</file>

<file path=xl/sharedStrings.xml><?xml version="1.0" encoding="utf-8"?>
<sst xmlns="http://schemas.openxmlformats.org/spreadsheetml/2006/main" count="79" uniqueCount="61">
  <si>
    <t>Aisyah Hanna</t>
  </si>
  <si>
    <t>Ameira Balqis Madania</t>
  </si>
  <si>
    <t>Almira Damia Yumna</t>
  </si>
  <si>
    <t>Dzakiya Rohimatun Mufidah</t>
  </si>
  <si>
    <t>Faihah Nashah Erwanda</t>
  </si>
  <si>
    <t>Gelsi Alzena Mahrin</t>
  </si>
  <si>
    <t>Ghina Azka Fikriyah</t>
  </si>
  <si>
    <t>Hasunatul Hawadah An-Najihah</t>
  </si>
  <si>
    <t>Ismi Nabilatul Khusna</t>
  </si>
  <si>
    <t>Kanza Nafisa Salsabila</t>
  </si>
  <si>
    <t>Kiswara Nimas Ayu Reisfandi</t>
  </si>
  <si>
    <t>Melani Anzela Risma Bayanaka</t>
  </si>
  <si>
    <t>Najwa Hajidah</t>
  </si>
  <si>
    <t>Nathania Kirana Dewi</t>
  </si>
  <si>
    <t>Putri Naura Mabruro</t>
  </si>
  <si>
    <t>Shakela Zahidatuz Zahra</t>
  </si>
  <si>
    <t>Shofia Azarine</t>
  </si>
  <si>
    <t>Syarifah Aliyah Mumtazah</t>
  </si>
  <si>
    <t>Tsalitsa Nawa</t>
  </si>
  <si>
    <t>Alza Lailatul Rohmah</t>
  </si>
  <si>
    <t>Post test</t>
  </si>
  <si>
    <t>Name</t>
  </si>
  <si>
    <t>No</t>
  </si>
  <si>
    <t>N-Gain</t>
  </si>
  <si>
    <t>Mean</t>
  </si>
  <si>
    <t>Maksimum</t>
  </si>
  <si>
    <t>Minimum</t>
  </si>
  <si>
    <t>Ukuran</t>
  </si>
  <si>
    <t>Treatment</t>
  </si>
  <si>
    <t>Pretest</t>
  </si>
  <si>
    <t>Postest</t>
  </si>
  <si>
    <t>Nilai tertinggi</t>
  </si>
  <si>
    <t>Nilai terendah</t>
  </si>
  <si>
    <t>Standar Deviasi</t>
  </si>
  <si>
    <t/>
  </si>
  <si>
    <t>Paired Samples Statistics</t>
  </si>
  <si>
    <t>N</t>
  </si>
  <si>
    <t>Std. Deviation</t>
  </si>
  <si>
    <t>Std. Error Mean</t>
  </si>
  <si>
    <t>Pair 1</t>
  </si>
  <si>
    <t>Posttest</t>
  </si>
  <si>
    <t>Paired Samples Test</t>
  </si>
  <si>
    <t>Paired Differences</t>
  </si>
  <si>
    <t>t</t>
  </si>
  <si>
    <t>df</t>
  </si>
  <si>
    <t>Sig. (2-tailed)</t>
  </si>
  <si>
    <t>95% Confidence Interval of the Difference</t>
  </si>
  <si>
    <t>Lower</t>
  </si>
  <si>
    <t>Upper</t>
  </si>
  <si>
    <t>Pretest - Posttest</t>
  </si>
  <si>
    <t>Tests of Normality</t>
  </si>
  <si>
    <t>Shapiro-Wilk</t>
  </si>
  <si>
    <t>Statistic</t>
  </si>
  <si>
    <t>Sig.</t>
  </si>
  <si>
    <t>*. This is a lower bound of the true significance.</t>
  </si>
  <si>
    <t>a. Lilliefors Significance Correction</t>
  </si>
  <si>
    <r>
      <t>Kolmogorov-Smirnov</t>
    </r>
    <r>
      <rPr>
        <vertAlign val="superscript"/>
        <sz val="9"/>
        <color indexed="62"/>
        <rFont val="Arial"/>
      </rPr>
      <t>a</t>
    </r>
  </si>
  <si>
    <r>
      <t>.200</t>
    </r>
    <r>
      <rPr>
        <vertAlign val="superscript"/>
        <sz val="9"/>
        <color indexed="60"/>
        <rFont val="Arial"/>
      </rPr>
      <t>*</t>
    </r>
  </si>
  <si>
    <t xml:space="preserve">Uji normalitas yang digunakan adalah uji Shapiro-Wilk karena jumlah amatan kurang dari 30. </t>
  </si>
  <si>
    <t>maka dapat disimpulkan bahwa data pretest dan posttest berdistribusi normal.</t>
  </si>
  <si>
    <t>berdasarkan nilai signifikansi pretest dan posttest yang keduanya lebih dari 0,05,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</si>
</sst>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0" formatCode="###0.00"/>
    <numFmt numFmtId="171" formatCode="###0"/>
    <numFmt numFmtId="172" formatCode="#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/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170" fontId="5" fillId="0" borderId="6" xfId="1" applyNumberFormat="1" applyFont="1" applyBorder="1" applyAlignment="1">
      <alignment horizontal="right" vertical="top"/>
    </xf>
    <xf numFmtId="171" fontId="5" fillId="0" borderId="7" xfId="1" applyNumberFormat="1" applyFont="1" applyBorder="1" applyAlignment="1">
      <alignment horizontal="right" vertical="top"/>
    </xf>
    <xf numFmtId="172" fontId="5" fillId="0" borderId="7" xfId="1" applyNumberFormat="1" applyFont="1" applyBorder="1" applyAlignment="1">
      <alignment horizontal="right" vertical="top"/>
    </xf>
    <xf numFmtId="172" fontId="5" fillId="0" borderId="8" xfId="1" applyNumberFormat="1" applyFont="1" applyBorder="1" applyAlignment="1">
      <alignment horizontal="right" vertical="top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170" fontId="5" fillId="0" borderId="10" xfId="1" applyNumberFormat="1" applyFont="1" applyBorder="1" applyAlignment="1">
      <alignment horizontal="right" vertical="top"/>
    </xf>
    <xf numFmtId="171" fontId="5" fillId="0" borderId="11" xfId="1" applyNumberFormat="1" applyFont="1" applyBorder="1" applyAlignment="1">
      <alignment horizontal="right" vertical="top"/>
    </xf>
    <xf numFmtId="172" fontId="5" fillId="0" borderId="11" xfId="1" applyNumberFormat="1" applyFont="1" applyBorder="1" applyAlignment="1">
      <alignment horizontal="right" vertical="top"/>
    </xf>
    <xf numFmtId="172" fontId="5" fillId="0" borderId="12" xfId="1" applyNumberFormat="1" applyFont="1" applyBorder="1" applyAlignment="1">
      <alignment horizontal="right" vertical="top"/>
    </xf>
    <xf numFmtId="0" fontId="4" fillId="0" borderId="0" xfId="1" applyFont="1" applyBorder="1" applyAlignment="1">
      <alignment horizontal="left" wrapText="1"/>
    </xf>
    <xf numFmtId="0" fontId="4" fillId="0" borderId="13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15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16" xfId="1" applyFont="1" applyFill="1" applyBorder="1" applyAlignment="1">
      <alignment horizontal="left" vertical="top" wrapText="1"/>
    </xf>
    <xf numFmtId="172" fontId="5" fillId="0" borderId="17" xfId="1" applyNumberFormat="1" applyFont="1" applyBorder="1" applyAlignment="1">
      <alignment horizontal="right" vertical="top"/>
    </xf>
    <xf numFmtId="172" fontId="5" fillId="0" borderId="18" xfId="1" applyNumberFormat="1" applyFont="1" applyBorder="1" applyAlignment="1">
      <alignment horizontal="right" vertical="top"/>
    </xf>
    <xf numFmtId="171" fontId="5" fillId="0" borderId="18" xfId="1" applyNumberFormat="1" applyFont="1" applyBorder="1" applyAlignment="1">
      <alignment horizontal="right" vertical="top"/>
    </xf>
    <xf numFmtId="0" fontId="4" fillId="0" borderId="0" xfId="1" applyFont="1" applyBorder="1" applyAlignment="1">
      <alignment horizontal="center" wrapText="1"/>
    </xf>
    <xf numFmtId="172" fontId="5" fillId="0" borderId="6" xfId="1" applyNumberFormat="1" applyFont="1" applyBorder="1" applyAlignment="1">
      <alignment horizontal="right" vertical="top"/>
    </xf>
    <xf numFmtId="0" fontId="5" fillId="0" borderId="8" xfId="1" applyFont="1" applyBorder="1" applyAlignment="1">
      <alignment horizontal="right" vertical="top"/>
    </xf>
    <xf numFmtId="172" fontId="5" fillId="0" borderId="10" xfId="1" applyNumberFormat="1" applyFont="1" applyBorder="1" applyAlignment="1">
      <alignment horizontal="right" vertical="top"/>
    </xf>
    <xf numFmtId="0" fontId="5" fillId="0" borderId="0" xfId="1" applyFont="1" applyBorder="1" applyAlignment="1">
      <alignment horizontal="left" vertical="top" wrapText="1"/>
    </xf>
    <xf numFmtId="172" fontId="5" fillId="3" borderId="8" xfId="1" applyNumberFormat="1" applyFont="1" applyFill="1" applyBorder="1" applyAlignment="1">
      <alignment horizontal="right" vertical="top"/>
    </xf>
    <xf numFmtId="172" fontId="5" fillId="3" borderId="12" xfId="1" applyNumberFormat="1" applyFont="1" applyFill="1" applyBorder="1" applyAlignment="1">
      <alignment horizontal="right" vertical="top"/>
    </xf>
    <xf numFmtId="172" fontId="5" fillId="3" borderId="19" xfId="1" applyNumberFormat="1" applyFont="1" applyFill="1" applyBorder="1" applyAlignment="1">
      <alignment horizontal="right" vertical="top"/>
    </xf>
  </cellXfs>
  <cellStyles count="2">
    <cellStyle name="Normal" xfId="0" builtinId="0"/>
    <cellStyle name="Normal_Sheet1" xfId="1" xr:uid="{C28FD82F-0C11-4C3E-BF9C-CD798A2A1D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33"/>
  <sheetViews>
    <sheetView tabSelected="1" workbookViewId="0">
      <selection activeCell="P13" sqref="P13"/>
    </sheetView>
  </sheetViews>
  <sheetFormatPr defaultRowHeight="15" x14ac:dyDescent="0.25"/>
  <cols>
    <col min="2" max="2" width="29.7109375" bestFit="1" customWidth="1"/>
    <col min="9" max="9" width="14.7109375" bestFit="1" customWidth="1"/>
  </cols>
  <sheetData>
    <row r="3" spans="1:14" x14ac:dyDescent="0.25">
      <c r="A3" s="1" t="s">
        <v>22</v>
      </c>
      <c r="B3" s="1" t="s">
        <v>21</v>
      </c>
      <c r="C3" s="1" t="s">
        <v>29</v>
      </c>
      <c r="D3" s="1" t="s">
        <v>20</v>
      </c>
      <c r="E3" s="1" t="s">
        <v>23</v>
      </c>
      <c r="F3" s="1"/>
      <c r="H3" s="6" t="s">
        <v>22</v>
      </c>
      <c r="I3" s="6" t="s">
        <v>27</v>
      </c>
      <c r="J3" s="6" t="s">
        <v>28</v>
      </c>
      <c r="K3" s="6"/>
    </row>
    <row r="4" spans="1:14" ht="15.75" x14ac:dyDescent="0.25">
      <c r="A4" s="1">
        <v>1</v>
      </c>
      <c r="B4" s="2" t="s">
        <v>0</v>
      </c>
      <c r="C4" s="1">
        <v>60</v>
      </c>
      <c r="D4" s="1">
        <v>90</v>
      </c>
      <c r="E4" s="3">
        <f>(D4-C4)/(100-C4)</f>
        <v>0.75</v>
      </c>
      <c r="H4" s="6"/>
      <c r="I4" s="6"/>
      <c r="J4" t="s">
        <v>29</v>
      </c>
      <c r="K4" t="s">
        <v>30</v>
      </c>
    </row>
    <row r="5" spans="1:14" ht="15.75" x14ac:dyDescent="0.25">
      <c r="A5" s="1">
        <v>3</v>
      </c>
      <c r="B5" s="2" t="s">
        <v>2</v>
      </c>
      <c r="C5" s="1">
        <v>44</v>
      </c>
      <c r="D5" s="1">
        <v>75</v>
      </c>
      <c r="E5" s="3">
        <f t="shared" ref="E5:E23" si="0">(D5-C5)/(100-C5)</f>
        <v>0.5535714285714286</v>
      </c>
      <c r="H5">
        <v>1</v>
      </c>
      <c r="I5" t="s">
        <v>31</v>
      </c>
      <c r="J5">
        <v>75</v>
      </c>
      <c r="K5">
        <v>95</v>
      </c>
    </row>
    <row r="6" spans="1:14" ht="15.75" x14ac:dyDescent="0.25">
      <c r="A6" s="1">
        <v>4</v>
      </c>
      <c r="B6" s="2" t="s">
        <v>19</v>
      </c>
      <c r="C6" s="1">
        <v>40</v>
      </c>
      <c r="D6" s="1">
        <v>80</v>
      </c>
      <c r="E6" s="3">
        <f t="shared" si="0"/>
        <v>0.66666666666666663</v>
      </c>
      <c r="H6">
        <v>2</v>
      </c>
      <c r="I6" t="s">
        <v>32</v>
      </c>
      <c r="J6">
        <v>24</v>
      </c>
      <c r="K6">
        <v>65</v>
      </c>
    </row>
    <row r="7" spans="1:14" ht="15.75" x14ac:dyDescent="0.25">
      <c r="A7" s="1">
        <v>2</v>
      </c>
      <c r="B7" s="2" t="s">
        <v>1</v>
      </c>
      <c r="C7" s="1">
        <v>36</v>
      </c>
      <c r="D7" s="1">
        <v>80</v>
      </c>
      <c r="E7" s="3">
        <f t="shared" si="0"/>
        <v>0.6875</v>
      </c>
      <c r="H7">
        <v>3</v>
      </c>
      <c r="I7" t="s">
        <v>24</v>
      </c>
      <c r="J7">
        <v>43.15</v>
      </c>
      <c r="K7">
        <v>78.75</v>
      </c>
    </row>
    <row r="8" spans="1:14" ht="15.75" x14ac:dyDescent="0.25">
      <c r="A8" s="1">
        <v>5</v>
      </c>
      <c r="B8" s="2" t="s">
        <v>3</v>
      </c>
      <c r="C8" s="1">
        <v>44</v>
      </c>
      <c r="D8" s="1">
        <v>75</v>
      </c>
      <c r="E8" s="3">
        <f t="shared" si="0"/>
        <v>0.5535714285714286</v>
      </c>
      <c r="H8">
        <v>4</v>
      </c>
      <c r="I8" t="s">
        <v>33</v>
      </c>
      <c r="J8">
        <v>12.75</v>
      </c>
      <c r="K8">
        <v>7.05</v>
      </c>
    </row>
    <row r="9" spans="1:14" ht="15.75" x14ac:dyDescent="0.25">
      <c r="A9" s="1">
        <v>6</v>
      </c>
      <c r="B9" s="2" t="s">
        <v>4</v>
      </c>
      <c r="C9" s="1">
        <v>52</v>
      </c>
      <c r="D9" s="1">
        <v>80</v>
      </c>
      <c r="E9" s="3">
        <f t="shared" si="0"/>
        <v>0.58333333333333337</v>
      </c>
      <c r="H9">
        <v>5</v>
      </c>
      <c r="I9" t="s">
        <v>23</v>
      </c>
      <c r="J9" s="6">
        <v>0.63</v>
      </c>
      <c r="K9" s="6"/>
    </row>
    <row r="10" spans="1:14" ht="15.75" x14ac:dyDescent="0.25">
      <c r="A10" s="1">
        <v>7</v>
      </c>
      <c r="B10" s="2" t="s">
        <v>5</v>
      </c>
      <c r="C10" s="1">
        <v>52</v>
      </c>
      <c r="D10" s="1">
        <v>75</v>
      </c>
      <c r="E10" s="3">
        <f t="shared" si="0"/>
        <v>0.47916666666666669</v>
      </c>
    </row>
    <row r="11" spans="1:14" ht="15.75" x14ac:dyDescent="0.25">
      <c r="A11" s="1">
        <v>8</v>
      </c>
      <c r="B11" s="2" t="s">
        <v>6</v>
      </c>
      <c r="C11" s="1">
        <v>36</v>
      </c>
      <c r="D11" s="1">
        <v>75</v>
      </c>
      <c r="E11" s="3">
        <f t="shared" si="0"/>
        <v>0.609375</v>
      </c>
      <c r="H11" s="7" t="s">
        <v>35</v>
      </c>
      <c r="I11" s="7"/>
      <c r="J11" s="7"/>
      <c r="K11" s="7"/>
      <c r="L11" s="7"/>
      <c r="M11" s="7"/>
      <c r="N11" s="8"/>
    </row>
    <row r="12" spans="1:14" ht="24.75" x14ac:dyDescent="0.25">
      <c r="A12" s="1">
        <v>9</v>
      </c>
      <c r="B12" s="2" t="s">
        <v>7</v>
      </c>
      <c r="C12" s="1">
        <v>40</v>
      </c>
      <c r="D12" s="1">
        <v>80</v>
      </c>
      <c r="E12" s="3">
        <f t="shared" si="0"/>
        <v>0.66666666666666663</v>
      </c>
      <c r="H12" s="9" t="s">
        <v>34</v>
      </c>
      <c r="I12" s="9"/>
      <c r="J12" s="10" t="s">
        <v>24</v>
      </c>
      <c r="K12" s="11" t="s">
        <v>36</v>
      </c>
      <c r="L12" s="11" t="s">
        <v>37</v>
      </c>
      <c r="M12" s="12" t="s">
        <v>38</v>
      </c>
      <c r="N12" s="8"/>
    </row>
    <row r="13" spans="1:14" ht="15.75" x14ac:dyDescent="0.25">
      <c r="A13" s="1">
        <v>10</v>
      </c>
      <c r="B13" s="2" t="s">
        <v>8</v>
      </c>
      <c r="C13" s="1">
        <v>32</v>
      </c>
      <c r="D13" s="1">
        <v>70</v>
      </c>
      <c r="E13" s="3">
        <f t="shared" si="0"/>
        <v>0.55882352941176472</v>
      </c>
      <c r="H13" s="13" t="s">
        <v>39</v>
      </c>
      <c r="I13" s="14" t="s">
        <v>29</v>
      </c>
      <c r="J13" s="15">
        <v>43.15</v>
      </c>
      <c r="K13" s="16">
        <v>20</v>
      </c>
      <c r="L13" s="17">
        <v>12.75384358990612</v>
      </c>
      <c r="M13" s="18">
        <v>2.8518461241430035</v>
      </c>
      <c r="N13" s="8"/>
    </row>
    <row r="14" spans="1:14" ht="15.75" x14ac:dyDescent="0.25">
      <c r="A14" s="1">
        <v>11</v>
      </c>
      <c r="B14" s="2" t="s">
        <v>9</v>
      </c>
      <c r="C14" s="1">
        <v>60</v>
      </c>
      <c r="D14" s="1">
        <v>80</v>
      </c>
      <c r="E14" s="3">
        <f t="shared" si="0"/>
        <v>0.5</v>
      </c>
      <c r="H14" s="19"/>
      <c r="I14" s="20" t="s">
        <v>40</v>
      </c>
      <c r="J14" s="21">
        <v>78.75</v>
      </c>
      <c r="K14" s="22">
        <v>20</v>
      </c>
      <c r="L14" s="23">
        <v>7.0477693372853043</v>
      </c>
      <c r="M14" s="24">
        <v>1.5759291327908584</v>
      </c>
      <c r="N14" s="8"/>
    </row>
    <row r="15" spans="1:14" ht="15.75" x14ac:dyDescent="0.25">
      <c r="A15" s="1">
        <v>12</v>
      </c>
      <c r="B15" s="2" t="s">
        <v>10</v>
      </c>
      <c r="C15" s="1">
        <v>44</v>
      </c>
      <c r="D15" s="1">
        <v>75</v>
      </c>
      <c r="E15" s="3">
        <f t="shared" si="0"/>
        <v>0.5535714285714286</v>
      </c>
    </row>
    <row r="16" spans="1:14" ht="15.75" x14ac:dyDescent="0.25">
      <c r="A16" s="1">
        <v>13</v>
      </c>
      <c r="B16" s="2" t="s">
        <v>11</v>
      </c>
      <c r="C16" s="1">
        <v>75</v>
      </c>
      <c r="D16" s="1">
        <v>95</v>
      </c>
      <c r="E16" s="3">
        <f t="shared" si="0"/>
        <v>0.8</v>
      </c>
    </row>
    <row r="17" spans="1:18" ht="15.75" x14ac:dyDescent="0.25">
      <c r="A17" s="1">
        <v>14</v>
      </c>
      <c r="B17" s="2" t="s">
        <v>12</v>
      </c>
      <c r="C17" s="1">
        <v>48</v>
      </c>
      <c r="D17" s="1">
        <v>85</v>
      </c>
      <c r="E17" s="3">
        <f t="shared" si="0"/>
        <v>0.71153846153846156</v>
      </c>
      <c r="H17" s="7" t="s">
        <v>41</v>
      </c>
      <c r="I17" s="7"/>
      <c r="J17" s="7"/>
      <c r="K17" s="7"/>
      <c r="L17" s="7"/>
      <c r="M17" s="7"/>
      <c r="N17" s="7"/>
      <c r="O17" s="7"/>
      <c r="P17" s="7"/>
      <c r="Q17" s="7"/>
      <c r="R17" s="8"/>
    </row>
    <row r="18" spans="1:18" ht="15.75" x14ac:dyDescent="0.25">
      <c r="A18" s="1">
        <v>15</v>
      </c>
      <c r="B18" s="2" t="s">
        <v>13</v>
      </c>
      <c r="C18" s="1">
        <v>24</v>
      </c>
      <c r="D18" s="1">
        <v>65</v>
      </c>
      <c r="E18" s="3">
        <f t="shared" si="0"/>
        <v>0.53947368421052633</v>
      </c>
      <c r="H18" s="25" t="s">
        <v>34</v>
      </c>
      <c r="I18" s="25"/>
      <c r="J18" s="26" t="s">
        <v>42</v>
      </c>
      <c r="K18" s="27"/>
      <c r="L18" s="27"/>
      <c r="M18" s="27"/>
      <c r="N18" s="27"/>
      <c r="O18" s="27" t="s">
        <v>43</v>
      </c>
      <c r="P18" s="27" t="s">
        <v>44</v>
      </c>
      <c r="Q18" s="28" t="s">
        <v>45</v>
      </c>
      <c r="R18" s="8"/>
    </row>
    <row r="19" spans="1:18" ht="15.75" x14ac:dyDescent="0.25">
      <c r="A19" s="1">
        <v>16</v>
      </c>
      <c r="B19" s="2" t="s">
        <v>14</v>
      </c>
      <c r="C19" s="1">
        <v>28</v>
      </c>
      <c r="D19" s="1">
        <v>70</v>
      </c>
      <c r="E19" s="3">
        <f t="shared" si="0"/>
        <v>0.58333333333333337</v>
      </c>
      <c r="H19" s="25"/>
      <c r="I19" s="25"/>
      <c r="J19" s="26" t="s">
        <v>24</v>
      </c>
      <c r="K19" s="27" t="s">
        <v>37</v>
      </c>
      <c r="L19" s="27" t="s">
        <v>38</v>
      </c>
      <c r="M19" s="27" t="s">
        <v>46</v>
      </c>
      <c r="N19" s="27"/>
      <c r="O19" s="27"/>
      <c r="P19" s="27"/>
      <c r="Q19" s="28"/>
      <c r="R19" s="8"/>
    </row>
    <row r="20" spans="1:18" ht="15.75" x14ac:dyDescent="0.25">
      <c r="A20" s="1">
        <v>17</v>
      </c>
      <c r="B20" s="2" t="s">
        <v>15</v>
      </c>
      <c r="C20" s="1">
        <v>28</v>
      </c>
      <c r="D20" s="1">
        <v>85</v>
      </c>
      <c r="E20" s="3">
        <f t="shared" si="0"/>
        <v>0.79166666666666663</v>
      </c>
      <c r="H20" s="9"/>
      <c r="I20" s="9"/>
      <c r="J20" s="29"/>
      <c r="K20" s="30"/>
      <c r="L20" s="30"/>
      <c r="M20" s="11" t="s">
        <v>47</v>
      </c>
      <c r="N20" s="11" t="s">
        <v>48</v>
      </c>
      <c r="O20" s="30"/>
      <c r="P20" s="30"/>
      <c r="Q20" s="31"/>
      <c r="R20" s="8"/>
    </row>
    <row r="21" spans="1:18" ht="15.75" x14ac:dyDescent="0.25">
      <c r="A21" s="1">
        <v>18</v>
      </c>
      <c r="B21" s="2" t="s">
        <v>16</v>
      </c>
      <c r="C21" s="1">
        <v>28</v>
      </c>
      <c r="D21" s="1">
        <v>75</v>
      </c>
      <c r="E21" s="3">
        <f t="shared" si="0"/>
        <v>0.65277777777777779</v>
      </c>
      <c r="H21" s="32" t="s">
        <v>39</v>
      </c>
      <c r="I21" s="32" t="s">
        <v>49</v>
      </c>
      <c r="J21" s="33">
        <v>-35.6</v>
      </c>
      <c r="K21" s="34">
        <v>9.253164465823513</v>
      </c>
      <c r="L21" s="34">
        <v>2.0690704752566904</v>
      </c>
      <c r="M21" s="34">
        <v>-39.93061427497814</v>
      </c>
      <c r="N21" s="34">
        <v>-31.269385725021863</v>
      </c>
      <c r="O21" s="34">
        <v>-17.205793821780496</v>
      </c>
      <c r="P21" s="35">
        <v>19</v>
      </c>
      <c r="Q21" s="43">
        <v>4.8165330254197445E-13</v>
      </c>
      <c r="R21" s="8"/>
    </row>
    <row r="22" spans="1:18" ht="15.75" x14ac:dyDescent="0.25">
      <c r="A22" s="1">
        <v>19</v>
      </c>
      <c r="B22" s="2" t="s">
        <v>17</v>
      </c>
      <c r="C22" s="1">
        <v>44</v>
      </c>
      <c r="D22" s="1">
        <v>85</v>
      </c>
      <c r="E22" s="3">
        <f t="shared" si="0"/>
        <v>0.7321428571428571</v>
      </c>
    </row>
    <row r="23" spans="1:18" ht="15.75" x14ac:dyDescent="0.25">
      <c r="A23" s="1">
        <v>20</v>
      </c>
      <c r="B23" s="2" t="s">
        <v>18</v>
      </c>
      <c r="C23" s="1">
        <v>48</v>
      </c>
      <c r="D23" s="1">
        <v>80</v>
      </c>
      <c r="E23" s="3">
        <f t="shared" si="0"/>
        <v>0.61538461538461542</v>
      </c>
      <c r="H23" s="7" t="s">
        <v>50</v>
      </c>
      <c r="I23" s="7"/>
      <c r="J23" s="7"/>
      <c r="K23" s="7"/>
      <c r="L23" s="7"/>
      <c r="M23" s="7"/>
      <c r="N23" s="7"/>
      <c r="O23" s="8"/>
    </row>
    <row r="24" spans="1:18" ht="15.75" customHeight="1" x14ac:dyDescent="0.25">
      <c r="B24" s="2" t="s">
        <v>24</v>
      </c>
      <c r="C24" s="4">
        <f>AVERAGE(C4:C23)</f>
        <v>43.15</v>
      </c>
      <c r="D24" s="4">
        <f>AVERAGE(D4:D23)</f>
        <v>78.75</v>
      </c>
      <c r="E24" s="5">
        <f>AVERAGE(E4:E23)</f>
        <v>0.62942817722568112</v>
      </c>
      <c r="H24" s="25" t="s">
        <v>34</v>
      </c>
      <c r="I24" s="36" t="s">
        <v>56</v>
      </c>
      <c r="J24" s="27"/>
      <c r="K24" s="28"/>
      <c r="L24" s="28" t="s">
        <v>51</v>
      </c>
      <c r="M24" s="27"/>
      <c r="N24" s="28"/>
      <c r="O24" s="8"/>
    </row>
    <row r="25" spans="1:18" ht="15.75" x14ac:dyDescent="0.25">
      <c r="B25" s="2" t="s">
        <v>25</v>
      </c>
      <c r="C25" s="4">
        <f>MAX(C4:C23)</f>
        <v>75</v>
      </c>
      <c r="D25" s="4">
        <f>MAX(D4:D23)</f>
        <v>95</v>
      </c>
      <c r="E25" s="4"/>
      <c r="H25" s="9"/>
      <c r="I25" s="10" t="s">
        <v>52</v>
      </c>
      <c r="J25" s="11" t="s">
        <v>44</v>
      </c>
      <c r="K25" s="12" t="s">
        <v>53</v>
      </c>
      <c r="L25" s="11" t="s">
        <v>52</v>
      </c>
      <c r="M25" s="11" t="s">
        <v>44</v>
      </c>
      <c r="N25" s="12" t="s">
        <v>53</v>
      </c>
      <c r="O25" s="8"/>
    </row>
    <row r="26" spans="1:18" ht="15.75" x14ac:dyDescent="0.25">
      <c r="B26" s="2" t="s">
        <v>26</v>
      </c>
      <c r="C26" s="4">
        <f>MIN(C4:C23)</f>
        <v>24</v>
      </c>
      <c r="D26" s="4">
        <f>MIN(D4:D23)</f>
        <v>65</v>
      </c>
      <c r="E26" s="4"/>
      <c r="F26" s="1"/>
      <c r="H26" s="14" t="s">
        <v>29</v>
      </c>
      <c r="I26" s="37">
        <v>0.12343153312059041</v>
      </c>
      <c r="J26" s="16">
        <v>20</v>
      </c>
      <c r="K26" s="38" t="s">
        <v>57</v>
      </c>
      <c r="L26" s="17">
        <v>0.95283692475793103</v>
      </c>
      <c r="M26" s="16">
        <v>20</v>
      </c>
      <c r="N26" s="41">
        <v>0.41221431017692955</v>
      </c>
      <c r="O26" s="8"/>
    </row>
    <row r="27" spans="1:18" x14ac:dyDescent="0.25">
      <c r="H27" s="20" t="s">
        <v>40</v>
      </c>
      <c r="I27" s="39">
        <v>0.17961238709156369</v>
      </c>
      <c r="J27" s="22">
        <v>20</v>
      </c>
      <c r="K27" s="24">
        <v>9.0221269801858073E-2</v>
      </c>
      <c r="L27" s="23">
        <v>0.95260083302779486</v>
      </c>
      <c r="M27" s="22">
        <v>20</v>
      </c>
      <c r="N27" s="42">
        <v>0.40830167329401273</v>
      </c>
      <c r="O27" s="8"/>
    </row>
    <row r="28" spans="1:18" x14ac:dyDescent="0.25">
      <c r="H28" s="40" t="s">
        <v>54</v>
      </c>
      <c r="I28" s="40"/>
      <c r="J28" s="40"/>
      <c r="K28" s="40"/>
      <c r="L28" s="40"/>
      <c r="M28" s="40"/>
      <c r="N28" s="40"/>
      <c r="O28" s="8"/>
    </row>
    <row r="29" spans="1:18" x14ac:dyDescent="0.25">
      <c r="H29" s="40" t="s">
        <v>55</v>
      </c>
      <c r="I29" s="40"/>
      <c r="J29" s="40"/>
      <c r="K29" s="40"/>
      <c r="L29" s="40"/>
      <c r="M29" s="40"/>
      <c r="N29" s="40"/>
      <c r="O29" s="8"/>
    </row>
    <row r="31" spans="1:18" x14ac:dyDescent="0.25">
      <c r="H31" t="s">
        <v>58</v>
      </c>
    </row>
    <row r="32" spans="1:18" x14ac:dyDescent="0.25">
      <c r="H32" t="s">
        <v>60</v>
      </c>
    </row>
    <row r="33" spans="8:8" x14ac:dyDescent="0.25">
      <c r="H33" t="s">
        <v>59</v>
      </c>
    </row>
  </sheetData>
  <sortState xmlns:xlrd2="http://schemas.microsoft.com/office/spreadsheetml/2017/richdata2" ref="A4:B23">
    <sortCondition ref="B4:B23"/>
  </sortState>
  <mergeCells count="23">
    <mergeCell ref="H23:N23"/>
    <mergeCell ref="H24:H25"/>
    <mergeCell ref="I24:K24"/>
    <mergeCell ref="L24:N24"/>
    <mergeCell ref="H28:N28"/>
    <mergeCell ref="H29:N29"/>
    <mergeCell ref="M19:N19"/>
    <mergeCell ref="H13:H14"/>
    <mergeCell ref="H17:Q17"/>
    <mergeCell ref="H18:I20"/>
    <mergeCell ref="J18:N18"/>
    <mergeCell ref="O18:O20"/>
    <mergeCell ref="P18:P20"/>
    <mergeCell ref="Q18:Q20"/>
    <mergeCell ref="J19:J20"/>
    <mergeCell ref="K19:K20"/>
    <mergeCell ref="L19:L20"/>
    <mergeCell ref="H3:H4"/>
    <mergeCell ref="I3:I4"/>
    <mergeCell ref="J3:K3"/>
    <mergeCell ref="J9:K9"/>
    <mergeCell ref="H11:M11"/>
    <mergeCell ref="H12:I1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khadijah zakiyah</dc:creator>
  <cp:lastModifiedBy>dewi</cp:lastModifiedBy>
  <dcterms:created xsi:type="dcterms:W3CDTF">2025-01-03T13:22:34Z</dcterms:created>
  <dcterms:modified xsi:type="dcterms:W3CDTF">2025-04-27T08:04:02Z</dcterms:modified>
</cp:coreProperties>
</file>